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orisnik\Desktop\"/>
    </mc:Choice>
  </mc:AlternateContent>
  <bookViews>
    <workbookView xWindow="0" yWindow="0" windowWidth="20490" windowHeight="7740" activeTab="2"/>
  </bookViews>
  <sheets>
    <sheet name="9.6.2019." sheetId="1" r:id="rId1"/>
    <sheet name="10.6.2019." sheetId="2" r:id="rId2"/>
    <sheet name="11.6.2019. (2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4" i="3"/>
  <c r="A2" i="3" l="1"/>
  <c r="J2" i="3"/>
  <c r="L2" i="3" s="1"/>
  <c r="B2" i="3"/>
</calcChain>
</file>

<file path=xl/comments1.xml><?xml version="1.0" encoding="utf-8"?>
<comments xmlns="http://schemas.openxmlformats.org/spreadsheetml/2006/main">
  <authors>
    <author>DP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DP:</t>
        </r>
        <r>
          <rPr>
            <sz val="9"/>
            <color indexed="81"/>
            <rFont val="Tahoma"/>
            <family val="2"/>
          </rPr>
          <t xml:space="preserve">
Tx prognozirana za 
8h - 23.2
23h - 23.9</t>
        </r>
      </text>
    </comment>
  </commentList>
</comments>
</file>

<file path=xl/sharedStrings.xml><?xml version="1.0" encoding="utf-8"?>
<sst xmlns="http://schemas.openxmlformats.org/spreadsheetml/2006/main" count="131" uniqueCount="47">
  <si>
    <t>Tn</t>
  </si>
  <si>
    <t>Tx</t>
  </si>
  <si>
    <t>Ostvareno 9.6.2019.</t>
  </si>
  <si>
    <t>9.6.2019.</t>
  </si>
  <si>
    <t>7.6. u 12z</t>
  </si>
  <si>
    <t>8.6. u 00z</t>
  </si>
  <si>
    <t>PG</t>
  </si>
  <si>
    <t>UL</t>
  </si>
  <si>
    <t>BU</t>
  </si>
  <si>
    <t>TV</t>
  </si>
  <si>
    <t>HN</t>
  </si>
  <si>
    <t>CT</t>
  </si>
  <si>
    <t>NK</t>
  </si>
  <si>
    <t>KOL</t>
  </si>
  <si>
    <t>ŽA</t>
  </si>
  <si>
    <t>BP</t>
  </si>
  <si>
    <t>PV</t>
  </si>
  <si>
    <t>RO</t>
  </si>
  <si>
    <t>BR</t>
  </si>
  <si>
    <t>PLAV</t>
  </si>
  <si>
    <t>Model</t>
  </si>
  <si>
    <t>Altitude</t>
  </si>
  <si>
    <t>BERANE</t>
  </si>
  <si>
    <t>10.6.2019.</t>
  </si>
  <si>
    <t>Ostvareno 10.6.2019.</t>
  </si>
  <si>
    <t>9.6. u 00z</t>
  </si>
  <si>
    <t>OD SJUTRA ISTI MODEL SE VRTI I NA PODACIMA OD 00z I 12z</t>
  </si>
  <si>
    <t>PODGORICA</t>
  </si>
  <si>
    <t>ULCINJ</t>
  </si>
  <si>
    <t>BUDVA</t>
  </si>
  <si>
    <t>TIVAT</t>
  </si>
  <si>
    <t>H.NOVI</t>
  </si>
  <si>
    <t>CETINJE</t>
  </si>
  <si>
    <t>NIKŠIĆ</t>
  </si>
  <si>
    <t>KOLAŠIN</t>
  </si>
  <si>
    <t>B.POLJE</t>
  </si>
  <si>
    <t>PLJEVLJA</t>
  </si>
  <si>
    <t>ROŽAJE</t>
  </si>
  <si>
    <t>BAR</t>
  </si>
  <si>
    <t>ŽABLJAK</t>
  </si>
  <si>
    <t>OD DANAS ISTI MODEL SE VRTI I NA PODACIMA OD 00z I 12z</t>
  </si>
  <si>
    <t xml:space="preserve">Ostvareno </t>
  </si>
  <si>
    <t>RUN 12 utc</t>
  </si>
  <si>
    <t>RUN 00 utc</t>
  </si>
  <si>
    <t>8.6. u 12z</t>
  </si>
  <si>
    <t>dif Tn</t>
  </si>
  <si>
    <t>dif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</si>
</sst>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d/mmm/yy;@"/>
    <numFmt numFmtId="166" formatCode="[$-409]dd/m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1" fillId="3" borderId="0" xfId="0" applyNumberFormat="1" applyFont="1" applyFill="1"/>
    <xf numFmtId="164" fontId="0" fillId="4" borderId="0" xfId="0" applyNumberFormat="1" applyFill="1"/>
    <xf numFmtId="164" fontId="0" fillId="2" borderId="0" xfId="0" applyNumberFormat="1" applyFill="1"/>
    <xf numFmtId="164" fontId="1" fillId="2" borderId="0" xfId="0" applyNumberFormat="1" applyFont="1" applyFill="1"/>
    <xf numFmtId="164" fontId="4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0" fillId="3" borderId="0" xfId="0" applyFill="1"/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64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ont="1" applyFill="1"/>
    <xf numFmtId="164" fontId="0" fillId="0" borderId="0" xfId="0" applyNumberFormat="1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164" fontId="0" fillId="3" borderId="0" xfId="0" applyNumberFormat="1" applyFont="1" applyFill="1"/>
    <xf numFmtId="164" fontId="0" fillId="4" borderId="0" xfId="0" applyNumberFormat="1" applyFont="1" applyFill="1" applyAlignment="1">
      <alignment horizontal="center" vertical="center"/>
    </xf>
    <xf numFmtId="164" fontId="0" fillId="4" borderId="0" xfId="0" applyNumberFormat="1" applyFont="1" applyFill="1"/>
    <xf numFmtId="164" fontId="5" fillId="3" borderId="0" xfId="0" applyNumberFormat="1" applyFont="1" applyFill="1" applyAlignment="1">
      <alignment horizontal="center" vertical="center"/>
    </xf>
    <xf numFmtId="164" fontId="0" fillId="8" borderId="0" xfId="0" applyNumberFormat="1" applyFont="1" applyFill="1"/>
    <xf numFmtId="0" fontId="0" fillId="4" borderId="0" xfId="0" applyFill="1"/>
    <xf numFmtId="0" fontId="1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/>
    <xf numFmtId="164" fontId="6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"/>
  <sheetViews>
    <sheetView workbookViewId="0">
      <selection activeCell="A13" sqref="A13:XFD13"/>
    </sheetView>
  </sheetViews>
  <sheetFormatPr defaultRowHeight="15" x14ac:dyDescent="0.25"/>
  <sheetData>
    <row r="1" spans="1:16" x14ac:dyDescent="0.25">
      <c r="E1" s="41" t="s">
        <v>2</v>
      </c>
      <c r="F1" s="41"/>
      <c r="G1" s="41"/>
      <c r="H1" s="41"/>
    </row>
    <row r="2" spans="1:16" x14ac:dyDescent="0.25">
      <c r="A2" s="2" t="s">
        <v>4</v>
      </c>
      <c r="B2" s="41" t="s">
        <v>3</v>
      </c>
      <c r="C2" s="41"/>
      <c r="F2" s="3" t="s">
        <v>0</v>
      </c>
      <c r="G2" s="3" t="s">
        <v>1</v>
      </c>
      <c r="K2" s="42" t="s">
        <v>3</v>
      </c>
      <c r="L2" s="43"/>
      <c r="M2" s="2" t="s">
        <v>5</v>
      </c>
      <c r="O2" t="s">
        <v>21</v>
      </c>
      <c r="P2" t="s">
        <v>20</v>
      </c>
    </row>
    <row r="3" spans="1:16" x14ac:dyDescent="0.25">
      <c r="B3" s="1" t="s">
        <v>0</v>
      </c>
      <c r="C3" s="1" t="s">
        <v>1</v>
      </c>
      <c r="K3" s="1" t="s">
        <v>0</v>
      </c>
      <c r="L3" s="1" t="s">
        <v>1</v>
      </c>
    </row>
    <row r="4" spans="1:16" x14ac:dyDescent="0.25">
      <c r="A4" s="1" t="s">
        <v>6</v>
      </c>
      <c r="B4" s="9">
        <v>20.399999999999999</v>
      </c>
      <c r="C4" s="9">
        <v>35</v>
      </c>
      <c r="F4" s="4">
        <v>21.9</v>
      </c>
      <c r="G4" s="4">
        <v>35</v>
      </c>
      <c r="K4" s="7">
        <v>22.1</v>
      </c>
      <c r="L4" s="13">
        <v>35.6</v>
      </c>
      <c r="M4" s="17" t="s">
        <v>6</v>
      </c>
      <c r="O4">
        <v>45</v>
      </c>
      <c r="P4" s="16">
        <v>37</v>
      </c>
    </row>
    <row r="5" spans="1:16" x14ac:dyDescent="0.25">
      <c r="A5" s="1" t="s">
        <v>7</v>
      </c>
      <c r="B5" s="4">
        <v>17.3</v>
      </c>
      <c r="C5" s="4">
        <v>31.4</v>
      </c>
      <c r="F5" s="4">
        <v>19.100000000000001</v>
      </c>
      <c r="G5" s="4">
        <v>33.4</v>
      </c>
      <c r="K5" s="6">
        <v>20.9</v>
      </c>
      <c r="L5" s="7">
        <v>32.5</v>
      </c>
      <c r="M5" s="18" t="s">
        <v>7</v>
      </c>
      <c r="O5">
        <v>10</v>
      </c>
      <c r="P5">
        <v>122</v>
      </c>
    </row>
    <row r="6" spans="1:16" x14ac:dyDescent="0.25">
      <c r="A6" s="1" t="s">
        <v>8</v>
      </c>
      <c r="B6" s="10">
        <v>16.399999999999999</v>
      </c>
      <c r="C6" s="10">
        <v>26.2</v>
      </c>
      <c r="F6" s="4">
        <v>21</v>
      </c>
      <c r="G6" s="4">
        <v>31</v>
      </c>
      <c r="K6" s="7">
        <v>21.4</v>
      </c>
      <c r="L6" s="5">
        <v>29.1</v>
      </c>
      <c r="M6" s="1" t="s">
        <v>8</v>
      </c>
      <c r="O6">
        <v>15</v>
      </c>
      <c r="P6" s="16">
        <v>20</v>
      </c>
    </row>
    <row r="7" spans="1:16" x14ac:dyDescent="0.25">
      <c r="A7" s="1" t="s">
        <v>9</v>
      </c>
      <c r="B7" s="12">
        <v>18</v>
      </c>
      <c r="C7" s="4">
        <v>28.8</v>
      </c>
      <c r="F7" s="4">
        <v>16.7</v>
      </c>
      <c r="G7" s="4">
        <v>31.8</v>
      </c>
      <c r="K7" s="8">
        <v>23.4</v>
      </c>
      <c r="L7" s="7">
        <v>31.1</v>
      </c>
      <c r="M7" s="18" t="s">
        <v>9</v>
      </c>
      <c r="O7">
        <v>10</v>
      </c>
      <c r="P7" s="16">
        <v>37</v>
      </c>
    </row>
    <row r="8" spans="1:16" x14ac:dyDescent="0.25">
      <c r="A8" s="1" t="s">
        <v>10</v>
      </c>
      <c r="B8" s="11">
        <v>17.600000000000001</v>
      </c>
      <c r="C8" s="4">
        <v>27.9</v>
      </c>
      <c r="F8" s="4">
        <v>19</v>
      </c>
      <c r="G8" s="4">
        <v>30.7</v>
      </c>
      <c r="K8" s="8">
        <v>23</v>
      </c>
      <c r="L8" s="7">
        <v>30.2</v>
      </c>
      <c r="M8" s="18" t="s">
        <v>10</v>
      </c>
      <c r="O8">
        <v>140</v>
      </c>
      <c r="P8" s="16">
        <v>70</v>
      </c>
    </row>
    <row r="9" spans="1:16" x14ac:dyDescent="0.25">
      <c r="A9" s="1" t="s">
        <v>11</v>
      </c>
      <c r="B9" s="10">
        <v>18.2</v>
      </c>
      <c r="C9" s="10">
        <v>27.9</v>
      </c>
      <c r="F9" s="4">
        <v>14.4</v>
      </c>
      <c r="G9" s="4">
        <v>31.3</v>
      </c>
      <c r="K9" s="8">
        <v>18.399999999999999</v>
      </c>
      <c r="L9" s="15">
        <v>27.9</v>
      </c>
      <c r="M9" s="1" t="s">
        <v>11</v>
      </c>
      <c r="O9">
        <v>665</v>
      </c>
      <c r="P9">
        <v>904</v>
      </c>
    </row>
    <row r="10" spans="1:16" x14ac:dyDescent="0.25">
      <c r="A10" s="1" t="s">
        <v>12</v>
      </c>
      <c r="B10" s="4">
        <v>18.600000000000001</v>
      </c>
      <c r="C10" s="4">
        <v>28.7</v>
      </c>
      <c r="F10" s="4">
        <v>16.600000000000001</v>
      </c>
      <c r="G10" s="4">
        <v>31</v>
      </c>
      <c r="K10" s="7">
        <v>16.5</v>
      </c>
      <c r="L10" s="5">
        <v>28.2</v>
      </c>
      <c r="M10" s="1" t="s">
        <v>12</v>
      </c>
      <c r="O10">
        <v>635</v>
      </c>
      <c r="P10" s="16">
        <v>655</v>
      </c>
    </row>
    <row r="11" spans="1:16" x14ac:dyDescent="0.25">
      <c r="A11" s="1" t="s">
        <v>13</v>
      </c>
      <c r="B11" s="4">
        <v>14.5</v>
      </c>
      <c r="C11" s="10">
        <v>23.3</v>
      </c>
      <c r="F11" s="4">
        <v>11.3</v>
      </c>
      <c r="G11" s="4">
        <v>28.4</v>
      </c>
      <c r="K11" s="6">
        <v>12.9</v>
      </c>
      <c r="L11" s="8">
        <v>24.7</v>
      </c>
      <c r="M11" s="1" t="s">
        <v>13</v>
      </c>
      <c r="O11">
        <v>970</v>
      </c>
      <c r="P11">
        <v>1070</v>
      </c>
    </row>
    <row r="12" spans="1:16" x14ac:dyDescent="0.25">
      <c r="A12" s="1" t="s">
        <v>14</v>
      </c>
      <c r="B12" s="4">
        <v>13.3</v>
      </c>
      <c r="C12" s="10">
        <v>19.899999999999999</v>
      </c>
      <c r="F12" s="4">
        <v>11</v>
      </c>
      <c r="G12" s="4">
        <v>23.1</v>
      </c>
      <c r="K12" s="7">
        <v>11.5</v>
      </c>
      <c r="L12" s="5">
        <v>20.3</v>
      </c>
      <c r="M12" s="1" t="s">
        <v>14</v>
      </c>
      <c r="O12">
        <v>1450</v>
      </c>
      <c r="P12" s="16">
        <v>1540</v>
      </c>
    </row>
    <row r="13" spans="1:16" x14ac:dyDescent="0.25">
      <c r="A13" s="1" t="s">
        <v>15</v>
      </c>
      <c r="B13" s="10">
        <v>17.600000000000001</v>
      </c>
      <c r="C13" s="10">
        <v>27.3</v>
      </c>
      <c r="F13" s="4">
        <v>14</v>
      </c>
      <c r="G13" s="4">
        <v>31</v>
      </c>
      <c r="K13" s="7">
        <v>15.3</v>
      </c>
      <c r="L13" s="5">
        <v>29</v>
      </c>
      <c r="M13" s="19" t="s">
        <v>15</v>
      </c>
      <c r="O13">
        <v>565</v>
      </c>
      <c r="P13">
        <v>700</v>
      </c>
    </row>
    <row r="14" spans="1:16" x14ac:dyDescent="0.25">
      <c r="A14" s="1" t="s">
        <v>16</v>
      </c>
      <c r="B14" s="10">
        <v>17</v>
      </c>
      <c r="C14" s="10">
        <v>25.3</v>
      </c>
      <c r="F14" s="4">
        <v>13.4</v>
      </c>
      <c r="G14" s="4">
        <v>29.2</v>
      </c>
      <c r="K14" s="7">
        <v>13.6</v>
      </c>
      <c r="L14" s="8">
        <v>26</v>
      </c>
      <c r="M14" s="1" t="s">
        <v>16</v>
      </c>
      <c r="O14">
        <v>790</v>
      </c>
      <c r="P14" s="16">
        <v>880</v>
      </c>
    </row>
    <row r="15" spans="1:16" x14ac:dyDescent="0.25">
      <c r="A15" s="1" t="s">
        <v>17</v>
      </c>
      <c r="B15" s="4">
        <v>14.9</v>
      </c>
      <c r="C15" s="10">
        <v>23.3</v>
      </c>
      <c r="F15" s="4">
        <v>12</v>
      </c>
      <c r="G15" s="4">
        <v>28</v>
      </c>
      <c r="K15" s="7">
        <v>12.5</v>
      </c>
      <c r="L15" s="8">
        <v>23.7</v>
      </c>
      <c r="M15" s="1" t="s">
        <v>17</v>
      </c>
      <c r="O15">
        <v>1010</v>
      </c>
      <c r="P15">
        <v>1340</v>
      </c>
    </row>
    <row r="16" spans="1:16" x14ac:dyDescent="0.25">
      <c r="A16" s="1" t="s">
        <v>18</v>
      </c>
      <c r="B16" s="10">
        <v>16.3</v>
      </c>
      <c r="C16" s="10">
        <v>23.2</v>
      </c>
      <c r="F16" s="4">
        <v>19.7</v>
      </c>
      <c r="G16" s="4">
        <v>29.6</v>
      </c>
      <c r="K16" s="7">
        <v>20</v>
      </c>
      <c r="L16" s="7">
        <v>28.3</v>
      </c>
      <c r="M16" s="18" t="s">
        <v>18</v>
      </c>
      <c r="O16">
        <v>5</v>
      </c>
      <c r="P16" s="16">
        <v>17</v>
      </c>
    </row>
    <row r="17" spans="1:16" x14ac:dyDescent="0.25">
      <c r="A17" s="1" t="s">
        <v>19</v>
      </c>
      <c r="B17" s="4">
        <v>15.3</v>
      </c>
      <c r="C17" s="10">
        <v>23.7</v>
      </c>
      <c r="F17" s="4">
        <v>12</v>
      </c>
      <c r="G17" s="4">
        <v>29</v>
      </c>
      <c r="K17" s="7">
        <v>13.1</v>
      </c>
      <c r="L17" s="8">
        <v>24.4</v>
      </c>
      <c r="M17" s="1" t="s">
        <v>19</v>
      </c>
      <c r="O17">
        <v>950</v>
      </c>
      <c r="P17">
        <v>1024</v>
      </c>
    </row>
    <row r="18" spans="1:16" x14ac:dyDescent="0.25">
      <c r="A18" s="1" t="s">
        <v>22</v>
      </c>
      <c r="F18" s="4">
        <v>11</v>
      </c>
      <c r="G18" s="4">
        <v>30</v>
      </c>
      <c r="K18" s="21">
        <v>15.2</v>
      </c>
      <c r="L18" s="20">
        <v>27.2</v>
      </c>
      <c r="M18" s="1" t="s">
        <v>22</v>
      </c>
    </row>
  </sheetData>
  <mergeCells count="3">
    <mergeCell ref="E1:H1"/>
    <mergeCell ref="B2:C2"/>
    <mergeCell ref="K2:L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I3" sqref="I3"/>
    </sheetView>
  </sheetViews>
  <sheetFormatPr defaultRowHeight="15" x14ac:dyDescent="0.25"/>
  <cols>
    <col min="1" max="1" width="11.5703125" customWidth="1"/>
  </cols>
  <sheetData>
    <row r="1" spans="1:16" x14ac:dyDescent="0.25">
      <c r="E1" s="41" t="s">
        <v>24</v>
      </c>
      <c r="F1" s="41"/>
      <c r="G1" s="41"/>
      <c r="H1" s="41"/>
    </row>
    <row r="2" spans="1:16" x14ac:dyDescent="0.25">
      <c r="A2" s="2" t="s">
        <v>44</v>
      </c>
      <c r="B2" s="41" t="s">
        <v>23</v>
      </c>
      <c r="C2" s="41"/>
      <c r="F2" s="3" t="s">
        <v>0</v>
      </c>
      <c r="G2" s="3" t="s">
        <v>1</v>
      </c>
      <c r="K2" s="42" t="s">
        <v>23</v>
      </c>
      <c r="L2" s="43"/>
      <c r="M2" s="2" t="s">
        <v>25</v>
      </c>
      <c r="O2" t="s">
        <v>21</v>
      </c>
      <c r="P2" t="s">
        <v>20</v>
      </c>
    </row>
    <row r="3" spans="1:16" x14ac:dyDescent="0.25">
      <c r="B3" s="1" t="s">
        <v>0</v>
      </c>
      <c r="C3" s="1" t="s">
        <v>1</v>
      </c>
      <c r="D3" s="1" t="s">
        <v>45</v>
      </c>
      <c r="E3" s="1" t="s">
        <v>46</v>
      </c>
      <c r="K3" s="1" t="s">
        <v>0</v>
      </c>
      <c r="L3" s="1" t="s">
        <v>1</v>
      </c>
    </row>
    <row r="4" spans="1:16" x14ac:dyDescent="0.25">
      <c r="A4" s="1" t="s">
        <v>27</v>
      </c>
      <c r="B4" s="27">
        <v>20.3</v>
      </c>
      <c r="C4" s="30">
        <v>33.799999999999997</v>
      </c>
      <c r="D4" s="40">
        <f>SUM(F4,-B4)</f>
        <v>2.5</v>
      </c>
      <c r="E4" s="40">
        <f>SUM(G4,-C4)</f>
        <v>0.80000000000000426</v>
      </c>
      <c r="F4" s="23">
        <v>22.8</v>
      </c>
      <c r="G4" s="23">
        <v>34.6</v>
      </c>
      <c r="H4" s="22"/>
      <c r="I4" s="22"/>
      <c r="J4" s="22"/>
      <c r="K4" s="29">
        <v>21.8</v>
      </c>
      <c r="L4" s="33">
        <v>33.9</v>
      </c>
      <c r="M4" s="25" t="s">
        <v>6</v>
      </c>
      <c r="O4">
        <v>45</v>
      </c>
      <c r="P4" s="16">
        <v>37</v>
      </c>
    </row>
    <row r="5" spans="1:16" x14ac:dyDescent="0.25">
      <c r="A5" s="1" t="s">
        <v>28</v>
      </c>
      <c r="B5" s="27">
        <v>22.9</v>
      </c>
      <c r="C5" s="27">
        <v>32.299999999999997</v>
      </c>
      <c r="D5" s="40">
        <f t="shared" ref="D5:E18" si="0">SUM(F5,-B5)</f>
        <v>-1.6999999999999993</v>
      </c>
      <c r="E5" s="40">
        <f t="shared" si="0"/>
        <v>1.6000000000000014</v>
      </c>
      <c r="F5" s="23">
        <v>21.2</v>
      </c>
      <c r="G5" s="23">
        <v>33.9</v>
      </c>
      <c r="H5" s="22"/>
      <c r="I5" s="22"/>
      <c r="J5" s="22"/>
      <c r="K5" s="29">
        <v>22.6</v>
      </c>
      <c r="L5" s="29">
        <v>32.799999999999997</v>
      </c>
      <c r="M5" s="26" t="s">
        <v>7</v>
      </c>
      <c r="O5">
        <v>10</v>
      </c>
      <c r="P5">
        <v>122</v>
      </c>
    </row>
    <row r="6" spans="1:16" x14ac:dyDescent="0.25">
      <c r="A6" s="1" t="s">
        <v>29</v>
      </c>
      <c r="B6" s="30">
        <v>21.2</v>
      </c>
      <c r="C6" s="34">
        <v>27</v>
      </c>
      <c r="D6" s="40">
        <f t="shared" si="0"/>
        <v>0.80000000000000071</v>
      </c>
      <c r="E6" s="40">
        <f t="shared" si="0"/>
        <v>6</v>
      </c>
      <c r="F6" s="23">
        <v>22</v>
      </c>
      <c r="G6" s="23">
        <v>33</v>
      </c>
      <c r="H6" s="22"/>
      <c r="I6" s="22"/>
      <c r="J6" s="22"/>
      <c r="K6" s="28">
        <v>25.1</v>
      </c>
      <c r="L6" s="31">
        <v>29.4</v>
      </c>
      <c r="M6" s="26" t="s">
        <v>8</v>
      </c>
      <c r="O6">
        <v>15</v>
      </c>
      <c r="P6" s="16">
        <v>20</v>
      </c>
    </row>
    <row r="7" spans="1:16" x14ac:dyDescent="0.25">
      <c r="A7" s="1" t="s">
        <v>30</v>
      </c>
      <c r="B7" s="32">
        <v>23</v>
      </c>
      <c r="C7" s="32">
        <v>28.8</v>
      </c>
      <c r="D7" s="40">
        <f t="shared" si="0"/>
        <v>-4.1000000000000014</v>
      </c>
      <c r="E7" s="40">
        <f t="shared" si="0"/>
        <v>4.4000000000000021</v>
      </c>
      <c r="F7" s="23">
        <v>18.899999999999999</v>
      </c>
      <c r="G7" s="23">
        <v>33.200000000000003</v>
      </c>
      <c r="H7" s="22"/>
      <c r="I7" s="22"/>
      <c r="J7" s="22"/>
      <c r="K7" s="31">
        <v>22.3</v>
      </c>
      <c r="L7" s="28">
        <v>30.7</v>
      </c>
      <c r="M7" s="26" t="s">
        <v>9</v>
      </c>
      <c r="O7">
        <v>10</v>
      </c>
      <c r="P7" s="16">
        <v>37</v>
      </c>
    </row>
    <row r="8" spans="1:16" x14ac:dyDescent="0.25">
      <c r="A8" s="1" t="s">
        <v>31</v>
      </c>
      <c r="B8" s="27">
        <v>18.3</v>
      </c>
      <c r="C8" s="32">
        <v>28.8</v>
      </c>
      <c r="D8" s="40">
        <f t="shared" si="0"/>
        <v>2.3000000000000007</v>
      </c>
      <c r="E8" s="40">
        <f t="shared" si="0"/>
        <v>5.3000000000000007</v>
      </c>
      <c r="F8" s="23">
        <v>20.6</v>
      </c>
      <c r="G8" s="23">
        <v>34.1</v>
      </c>
      <c r="H8" s="22"/>
      <c r="I8" s="22"/>
      <c r="J8" s="22"/>
      <c r="K8" s="29">
        <v>22</v>
      </c>
      <c r="L8" s="31">
        <v>30.4</v>
      </c>
      <c r="M8" s="26" t="s">
        <v>10</v>
      </c>
      <c r="O8">
        <v>140</v>
      </c>
      <c r="P8" s="16">
        <v>70</v>
      </c>
    </row>
    <row r="9" spans="1:16" x14ac:dyDescent="0.25">
      <c r="A9" s="1" t="s">
        <v>32</v>
      </c>
      <c r="B9" s="30">
        <v>12.3</v>
      </c>
      <c r="C9" s="27">
        <v>27.1</v>
      </c>
      <c r="D9" s="40">
        <f t="shared" si="0"/>
        <v>0.59999999999999964</v>
      </c>
      <c r="E9" s="40">
        <f t="shared" si="0"/>
        <v>2.8999999999999986</v>
      </c>
      <c r="F9" s="23">
        <v>12.9</v>
      </c>
      <c r="G9" s="23">
        <v>30</v>
      </c>
      <c r="H9" s="22"/>
      <c r="I9" s="22"/>
      <c r="J9" s="22"/>
      <c r="K9" s="31">
        <v>18.2</v>
      </c>
      <c r="L9" s="15">
        <v>26.7</v>
      </c>
      <c r="M9" s="26" t="s">
        <v>11</v>
      </c>
      <c r="O9">
        <v>665</v>
      </c>
      <c r="P9">
        <v>904</v>
      </c>
    </row>
    <row r="10" spans="1:16" x14ac:dyDescent="0.25">
      <c r="A10" s="1" t="s">
        <v>33</v>
      </c>
      <c r="B10" s="30">
        <v>16.600000000000001</v>
      </c>
      <c r="C10" s="30">
        <v>29.4</v>
      </c>
      <c r="D10" s="40">
        <f t="shared" si="0"/>
        <v>-1.5000000000000018</v>
      </c>
      <c r="E10" s="40">
        <f t="shared" si="0"/>
        <v>-9.9999999999997868E-2</v>
      </c>
      <c r="F10" s="23">
        <v>15.1</v>
      </c>
      <c r="G10" s="23">
        <v>29.3</v>
      </c>
      <c r="H10" s="22"/>
      <c r="I10" s="22"/>
      <c r="J10" s="22"/>
      <c r="K10" s="29">
        <v>15.6</v>
      </c>
      <c r="L10" s="29">
        <v>28.1</v>
      </c>
      <c r="M10" s="26" t="s">
        <v>12</v>
      </c>
      <c r="O10">
        <v>635</v>
      </c>
      <c r="P10" s="16">
        <v>655</v>
      </c>
    </row>
    <row r="11" spans="1:16" x14ac:dyDescent="0.25">
      <c r="A11" s="1" t="s">
        <v>34</v>
      </c>
      <c r="B11" s="27">
        <v>11.7</v>
      </c>
      <c r="C11" s="32">
        <v>24.2</v>
      </c>
      <c r="D11" s="40">
        <f t="shared" si="0"/>
        <v>-1.7999999999999989</v>
      </c>
      <c r="E11" s="40">
        <f t="shared" si="0"/>
        <v>4</v>
      </c>
      <c r="F11" s="23">
        <v>9.9</v>
      </c>
      <c r="G11" s="23">
        <v>28.2</v>
      </c>
      <c r="H11" s="22"/>
      <c r="I11" s="22"/>
      <c r="J11" s="22"/>
      <c r="K11" s="28">
        <v>12</v>
      </c>
      <c r="L11" s="31">
        <v>24.4</v>
      </c>
      <c r="M11" s="26" t="s">
        <v>13</v>
      </c>
      <c r="O11">
        <v>970</v>
      </c>
      <c r="P11">
        <v>1070</v>
      </c>
    </row>
    <row r="12" spans="1:16" x14ac:dyDescent="0.25">
      <c r="A12" s="1" t="s">
        <v>39</v>
      </c>
      <c r="B12" s="30">
        <v>7.6</v>
      </c>
      <c r="C12" s="27">
        <v>20.5</v>
      </c>
      <c r="D12" s="40">
        <f t="shared" si="0"/>
        <v>0.40000000000000036</v>
      </c>
      <c r="E12" s="40">
        <f t="shared" si="0"/>
        <v>2.6999999999999993</v>
      </c>
      <c r="F12" s="23">
        <v>8</v>
      </c>
      <c r="G12" s="23">
        <v>23.2</v>
      </c>
      <c r="H12" s="22"/>
      <c r="I12" s="22"/>
      <c r="J12" s="22"/>
      <c r="K12" s="31">
        <v>11.4</v>
      </c>
      <c r="L12" s="28">
        <v>20.5</v>
      </c>
      <c r="M12" s="26" t="s">
        <v>14</v>
      </c>
      <c r="O12">
        <v>1450</v>
      </c>
      <c r="P12" s="16">
        <v>1540</v>
      </c>
    </row>
    <row r="13" spans="1:16" x14ac:dyDescent="0.25">
      <c r="A13" s="1" t="s">
        <v>35</v>
      </c>
      <c r="B13" s="30">
        <v>12</v>
      </c>
      <c r="C13" s="32">
        <v>27.5</v>
      </c>
      <c r="D13" s="40">
        <f t="shared" si="0"/>
        <v>1</v>
      </c>
      <c r="E13" s="40">
        <f t="shared" si="0"/>
        <v>3.5</v>
      </c>
      <c r="F13" s="23">
        <v>13</v>
      </c>
      <c r="G13" s="23">
        <v>31</v>
      </c>
      <c r="H13" s="22"/>
      <c r="I13" s="22"/>
      <c r="J13" s="22"/>
      <c r="K13" s="29">
        <v>13.9</v>
      </c>
      <c r="L13" s="28">
        <v>29</v>
      </c>
      <c r="M13" s="26" t="s">
        <v>15</v>
      </c>
      <c r="O13">
        <v>565</v>
      </c>
      <c r="P13">
        <v>700</v>
      </c>
    </row>
    <row r="14" spans="1:16" x14ac:dyDescent="0.25">
      <c r="A14" s="1" t="s">
        <v>36</v>
      </c>
      <c r="B14" s="30">
        <v>11.3</v>
      </c>
      <c r="C14" s="27">
        <v>26.6</v>
      </c>
      <c r="D14" s="40">
        <f t="shared" si="0"/>
        <v>-0.30000000000000071</v>
      </c>
      <c r="E14" s="40">
        <f t="shared" si="0"/>
        <v>2.8999999999999986</v>
      </c>
      <c r="F14" s="23">
        <v>11</v>
      </c>
      <c r="G14" s="23">
        <v>29.5</v>
      </c>
      <c r="H14" s="22"/>
      <c r="I14" s="22"/>
      <c r="J14" s="22"/>
      <c r="K14" s="28">
        <v>12.9</v>
      </c>
      <c r="L14" s="28">
        <v>26.6</v>
      </c>
      <c r="M14" s="26" t="s">
        <v>16</v>
      </c>
      <c r="O14">
        <v>790</v>
      </c>
      <c r="P14" s="16">
        <v>880</v>
      </c>
    </row>
    <row r="15" spans="1:16" x14ac:dyDescent="0.25">
      <c r="A15" s="1" t="s">
        <v>37</v>
      </c>
      <c r="B15" s="30">
        <v>14.1</v>
      </c>
      <c r="C15" s="32">
        <v>23.6</v>
      </c>
      <c r="D15" s="40">
        <f t="shared" si="0"/>
        <v>-1.0999999999999996</v>
      </c>
      <c r="E15" s="40">
        <f t="shared" si="0"/>
        <v>3.3999999999999986</v>
      </c>
      <c r="F15" s="23">
        <v>13</v>
      </c>
      <c r="G15" s="23">
        <v>27</v>
      </c>
      <c r="H15" s="22"/>
      <c r="I15" s="22"/>
      <c r="J15" s="22"/>
      <c r="K15" s="29">
        <v>12.2</v>
      </c>
      <c r="L15" s="31">
        <v>23.4</v>
      </c>
      <c r="M15" s="26" t="s">
        <v>17</v>
      </c>
      <c r="O15">
        <v>1010</v>
      </c>
      <c r="P15">
        <v>1340</v>
      </c>
    </row>
    <row r="16" spans="1:16" x14ac:dyDescent="0.25">
      <c r="A16" s="1" t="s">
        <v>38</v>
      </c>
      <c r="B16" s="30">
        <v>22.7</v>
      </c>
      <c r="C16" s="32">
        <v>25.9</v>
      </c>
      <c r="D16" s="40">
        <f t="shared" si="0"/>
        <v>-0.69999999999999929</v>
      </c>
      <c r="E16" s="40">
        <f t="shared" si="0"/>
        <v>5.9000000000000021</v>
      </c>
      <c r="F16" s="23">
        <v>22</v>
      </c>
      <c r="G16" s="23">
        <v>31.8</v>
      </c>
      <c r="H16" s="22"/>
      <c r="I16" s="22"/>
      <c r="J16" s="22"/>
      <c r="K16" s="28">
        <v>24.4</v>
      </c>
      <c r="L16" s="28">
        <v>28.7</v>
      </c>
      <c r="M16" s="26" t="s">
        <v>38</v>
      </c>
      <c r="O16">
        <v>5</v>
      </c>
      <c r="P16" s="16">
        <v>17</v>
      </c>
    </row>
    <row r="17" spans="1:16" x14ac:dyDescent="0.25">
      <c r="A17" s="1" t="s">
        <v>19</v>
      </c>
      <c r="B17" s="30">
        <v>12.3</v>
      </c>
      <c r="C17" s="32">
        <v>24.2</v>
      </c>
      <c r="D17" s="40">
        <f t="shared" si="0"/>
        <v>-0.30000000000000071</v>
      </c>
      <c r="E17" s="40">
        <f t="shared" si="0"/>
        <v>3.8000000000000007</v>
      </c>
      <c r="F17" s="23">
        <v>12</v>
      </c>
      <c r="G17" s="23">
        <v>28</v>
      </c>
      <c r="H17" s="22"/>
      <c r="I17" s="22"/>
      <c r="J17" s="22"/>
      <c r="K17" s="28">
        <v>14.1</v>
      </c>
      <c r="L17" s="31">
        <v>24.5</v>
      </c>
      <c r="M17" s="26" t="s">
        <v>19</v>
      </c>
      <c r="O17">
        <v>950</v>
      </c>
      <c r="P17">
        <v>1024</v>
      </c>
    </row>
    <row r="18" spans="1:16" x14ac:dyDescent="0.25">
      <c r="A18" s="1" t="s">
        <v>22</v>
      </c>
      <c r="B18" s="32">
        <v>14.4</v>
      </c>
      <c r="C18" s="32">
        <v>26.8</v>
      </c>
      <c r="D18" s="40">
        <f t="shared" si="0"/>
        <v>-3.4000000000000004</v>
      </c>
      <c r="E18" s="40">
        <f t="shared" si="0"/>
        <v>3.1999999999999993</v>
      </c>
      <c r="F18" s="23">
        <v>11</v>
      </c>
      <c r="G18" s="23">
        <v>30</v>
      </c>
      <c r="H18" s="22"/>
      <c r="I18" s="22"/>
      <c r="J18" s="22"/>
      <c r="K18" s="31">
        <v>14.5</v>
      </c>
      <c r="L18" s="28">
        <v>27.3</v>
      </c>
      <c r="M18" s="26" t="s">
        <v>22</v>
      </c>
    </row>
    <row r="19" spans="1:16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1" spans="1:16" x14ac:dyDescent="0.25">
      <c r="B21" s="44" t="s">
        <v>26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6" x14ac:dyDescent="0.25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</sheetData>
  <mergeCells count="4">
    <mergeCell ref="E1:H1"/>
    <mergeCell ref="B2:C2"/>
    <mergeCell ref="K2:L2"/>
    <mergeCell ref="B21:L22"/>
  </mergeCells>
  <conditionalFormatting sqref="D4:E18">
    <cfRule type="cellIs" dxfId="12" priority="1" operator="greaterThan">
      <formula>3.51</formula>
    </cfRule>
    <cfRule type="cellIs" dxfId="11" priority="2" operator="between">
      <formula>1.51</formula>
      <formula>3.51</formula>
    </cfRule>
    <cfRule type="cellIs" dxfId="10" priority="3" operator="greaterThanOrEqual">
      <formula>1.6</formula>
    </cfRule>
    <cfRule type="cellIs" dxfId="9" priority="4" operator="lessThanOrEqual">
      <formula>-3.6</formula>
    </cfRule>
    <cfRule type="cellIs" dxfId="8" priority="5" operator="between">
      <formula>-1.6</formula>
      <formula>-3.5</formula>
    </cfRule>
    <cfRule type="cellIs" dxfId="7" priority="6" operator="lessThanOrEqual">
      <formula>-1.5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H4" sqref="H4"/>
    </sheetView>
  </sheetViews>
  <sheetFormatPr defaultRowHeight="15" x14ac:dyDescent="0.25"/>
  <cols>
    <col min="1" max="1" width="12.7109375" customWidth="1"/>
    <col min="12" max="12" width="12.7109375" customWidth="1"/>
  </cols>
  <sheetData>
    <row r="1" spans="1:15" x14ac:dyDescent="0.25">
      <c r="A1" s="36" t="s">
        <v>42</v>
      </c>
      <c r="E1" s="41" t="s">
        <v>41</v>
      </c>
      <c r="F1" s="41"/>
      <c r="G1" s="41"/>
      <c r="H1" s="41"/>
      <c r="L1" s="36" t="s">
        <v>43</v>
      </c>
    </row>
    <row r="2" spans="1:15" x14ac:dyDescent="0.25">
      <c r="A2" s="37">
        <f>SUM(B2,-2)</f>
        <v>43625</v>
      </c>
      <c r="B2" s="45">
        <f t="shared" ref="B2" si="0">$F$2</f>
        <v>43627</v>
      </c>
      <c r="C2" s="45"/>
      <c r="F2" s="48">
        <v>43627</v>
      </c>
      <c r="G2" s="48"/>
      <c r="J2" s="46">
        <f t="shared" ref="J2" si="1">$F$2</f>
        <v>43627</v>
      </c>
      <c r="K2" s="47"/>
      <c r="L2" s="37">
        <f>SUM(J2,-1)</f>
        <v>43626</v>
      </c>
      <c r="N2" t="s">
        <v>21</v>
      </c>
      <c r="O2" t="s">
        <v>20</v>
      </c>
    </row>
    <row r="3" spans="1:15" x14ac:dyDescent="0.25">
      <c r="B3" s="1" t="s">
        <v>0</v>
      </c>
      <c r="C3" s="1" t="s">
        <v>1</v>
      </c>
      <c r="F3" s="14" t="s">
        <v>0</v>
      </c>
      <c r="G3" s="14" t="s">
        <v>1</v>
      </c>
      <c r="J3" s="1" t="s">
        <v>0</v>
      </c>
      <c r="K3" s="1" t="s">
        <v>1</v>
      </c>
    </row>
    <row r="4" spans="1:15" x14ac:dyDescent="0.25">
      <c r="A4" s="1" t="s">
        <v>27</v>
      </c>
      <c r="B4" s="27">
        <v>21.1</v>
      </c>
      <c r="C4" s="23">
        <v>33.799999999999997</v>
      </c>
      <c r="D4" s="39">
        <f>SUM(F4,-B4)</f>
        <v>9.9999999999997868E-2</v>
      </c>
      <c r="E4" s="39">
        <f>SUM(G4,-C4)</f>
        <v>-0.39999999999999858</v>
      </c>
      <c r="F4" s="23">
        <v>21.2</v>
      </c>
      <c r="G4" s="23">
        <v>33.4</v>
      </c>
      <c r="H4" s="38"/>
      <c r="I4" s="38"/>
      <c r="J4" s="28">
        <v>20.6</v>
      </c>
      <c r="K4" s="24">
        <v>33.9</v>
      </c>
      <c r="L4" s="25" t="s">
        <v>6</v>
      </c>
      <c r="N4">
        <v>45</v>
      </c>
      <c r="O4" s="16">
        <v>37</v>
      </c>
    </row>
    <row r="5" spans="1:15" x14ac:dyDescent="0.25">
      <c r="A5" s="1" t="s">
        <v>28</v>
      </c>
      <c r="B5" s="27">
        <v>21.6</v>
      </c>
      <c r="C5" s="23">
        <v>31</v>
      </c>
      <c r="D5" s="39">
        <f t="shared" ref="D5:D18" si="2">SUM(F5,-B5)</f>
        <v>-1.6000000000000014</v>
      </c>
      <c r="E5" s="39">
        <f t="shared" ref="E5:E18" si="3">SUM(G5,-C5)</f>
        <v>0.5</v>
      </c>
      <c r="F5" s="23">
        <v>20</v>
      </c>
      <c r="G5" s="23">
        <v>31.5</v>
      </c>
      <c r="H5" s="38"/>
      <c r="I5" s="38"/>
      <c r="J5" s="28">
        <v>22.3</v>
      </c>
      <c r="K5" s="28">
        <v>30.2</v>
      </c>
      <c r="L5" s="26" t="s">
        <v>7</v>
      </c>
      <c r="N5">
        <v>10</v>
      </c>
      <c r="O5">
        <v>122</v>
      </c>
    </row>
    <row r="6" spans="1:15" x14ac:dyDescent="0.25">
      <c r="A6" s="1" t="s">
        <v>29</v>
      </c>
      <c r="B6" s="27">
        <v>24.4</v>
      </c>
      <c r="C6" s="23">
        <v>28.6</v>
      </c>
      <c r="D6" s="39">
        <f t="shared" si="2"/>
        <v>-2.3999999999999986</v>
      </c>
      <c r="E6" s="39">
        <f t="shared" si="3"/>
        <v>2.3999999999999986</v>
      </c>
      <c r="F6" s="23">
        <v>22</v>
      </c>
      <c r="G6" s="4">
        <v>31</v>
      </c>
      <c r="H6" s="38"/>
      <c r="I6" s="38"/>
      <c r="J6" s="28">
        <v>24.5</v>
      </c>
      <c r="K6" s="28">
        <v>28.1</v>
      </c>
      <c r="L6" s="26" t="s">
        <v>8</v>
      </c>
      <c r="N6">
        <v>15</v>
      </c>
      <c r="O6" s="16">
        <v>20</v>
      </c>
    </row>
    <row r="7" spans="1:15" x14ac:dyDescent="0.25">
      <c r="A7" s="1" t="s">
        <v>30</v>
      </c>
      <c r="B7" s="27">
        <v>21.9</v>
      </c>
      <c r="C7" s="27">
        <v>30.1</v>
      </c>
      <c r="D7" s="39">
        <f t="shared" si="2"/>
        <v>-5</v>
      </c>
      <c r="E7" s="39">
        <f t="shared" si="3"/>
        <v>0.79999999999999716</v>
      </c>
      <c r="F7" s="23">
        <v>16.899999999999999</v>
      </c>
      <c r="G7" s="23">
        <v>30.9</v>
      </c>
      <c r="H7" s="38"/>
      <c r="I7" s="38"/>
      <c r="J7" s="28">
        <v>22.1</v>
      </c>
      <c r="K7" s="28">
        <v>29.9</v>
      </c>
      <c r="L7" s="26" t="s">
        <v>9</v>
      </c>
      <c r="N7">
        <v>10</v>
      </c>
      <c r="O7" s="16">
        <v>37</v>
      </c>
    </row>
    <row r="8" spans="1:15" x14ac:dyDescent="0.25">
      <c r="A8" s="1" t="s">
        <v>31</v>
      </c>
      <c r="B8" s="27">
        <v>23</v>
      </c>
      <c r="C8" s="27">
        <v>29.4</v>
      </c>
      <c r="D8" s="39">
        <f t="shared" si="2"/>
        <v>-3.1000000000000014</v>
      </c>
      <c r="E8" s="39">
        <f t="shared" si="3"/>
        <v>2.8999999999999986</v>
      </c>
      <c r="F8" s="23">
        <v>19.899999999999999</v>
      </c>
      <c r="G8" s="23">
        <v>32.299999999999997</v>
      </c>
      <c r="H8" s="38"/>
      <c r="I8" s="38"/>
      <c r="J8" s="28">
        <v>21.9</v>
      </c>
      <c r="K8" s="28">
        <v>29.1</v>
      </c>
      <c r="L8" s="26" t="s">
        <v>10</v>
      </c>
      <c r="N8">
        <v>140</v>
      </c>
      <c r="O8" s="16">
        <v>70</v>
      </c>
    </row>
    <row r="9" spans="1:15" x14ac:dyDescent="0.25">
      <c r="A9" s="1" t="s">
        <v>32</v>
      </c>
      <c r="B9" s="27">
        <v>19.2</v>
      </c>
      <c r="C9" s="27">
        <v>26.9</v>
      </c>
      <c r="D9" s="39">
        <f t="shared" si="2"/>
        <v>-6.3999999999999986</v>
      </c>
      <c r="E9" s="39">
        <f t="shared" si="3"/>
        <v>2.9000000000000021</v>
      </c>
      <c r="F9" s="23">
        <v>12.8</v>
      </c>
      <c r="G9" s="23">
        <v>29.8</v>
      </c>
      <c r="H9" s="38"/>
      <c r="I9" s="38"/>
      <c r="J9" s="28">
        <v>19.8</v>
      </c>
      <c r="K9" s="24">
        <v>26.6</v>
      </c>
      <c r="L9" s="26" t="s">
        <v>11</v>
      </c>
      <c r="N9">
        <v>665</v>
      </c>
      <c r="O9" s="35">
        <v>904</v>
      </c>
    </row>
    <row r="10" spans="1:15" x14ac:dyDescent="0.25">
      <c r="A10" s="1" t="s">
        <v>33</v>
      </c>
      <c r="B10" s="27">
        <v>16.2</v>
      </c>
      <c r="C10" s="27">
        <v>28.2</v>
      </c>
      <c r="D10" s="39">
        <f t="shared" si="2"/>
        <v>-1.5999999999999996</v>
      </c>
      <c r="E10" s="39">
        <f t="shared" si="3"/>
        <v>0.60000000000000142</v>
      </c>
      <c r="F10" s="23">
        <v>14.6</v>
      </c>
      <c r="G10" s="23">
        <v>28.8</v>
      </c>
      <c r="H10" s="38"/>
      <c r="I10" s="38"/>
      <c r="J10" s="28">
        <v>16.2</v>
      </c>
      <c r="K10" s="28">
        <v>28.7</v>
      </c>
      <c r="L10" s="26" t="s">
        <v>12</v>
      </c>
      <c r="N10">
        <v>635</v>
      </c>
      <c r="O10" s="16">
        <v>655</v>
      </c>
    </row>
    <row r="11" spans="1:15" x14ac:dyDescent="0.25">
      <c r="A11" s="1" t="s">
        <v>34</v>
      </c>
      <c r="B11" s="27">
        <v>11.4</v>
      </c>
      <c r="C11" s="27">
        <v>26.1</v>
      </c>
      <c r="D11" s="39">
        <f t="shared" si="2"/>
        <v>-1.7000000000000011</v>
      </c>
      <c r="E11" s="39">
        <f t="shared" si="3"/>
        <v>1.6999999999999993</v>
      </c>
      <c r="F11" s="23">
        <v>9.6999999999999993</v>
      </c>
      <c r="G11" s="23">
        <v>27.8</v>
      </c>
      <c r="H11" s="38"/>
      <c r="I11" s="38"/>
      <c r="J11" s="28">
        <v>11.8</v>
      </c>
      <c r="K11" s="28">
        <v>25.5</v>
      </c>
      <c r="L11" s="26" t="s">
        <v>13</v>
      </c>
      <c r="N11">
        <v>970</v>
      </c>
      <c r="O11">
        <v>1070</v>
      </c>
    </row>
    <row r="12" spans="1:15" x14ac:dyDescent="0.25">
      <c r="A12" s="1" t="s">
        <v>39</v>
      </c>
      <c r="B12" s="27">
        <v>13.1</v>
      </c>
      <c r="C12" s="27">
        <v>22.4</v>
      </c>
      <c r="D12" s="39">
        <f t="shared" si="2"/>
        <v>-4.5999999999999996</v>
      </c>
      <c r="E12" s="39">
        <f t="shared" si="3"/>
        <v>0.60000000000000142</v>
      </c>
      <c r="F12" s="23">
        <v>8.5</v>
      </c>
      <c r="G12" s="23">
        <v>23</v>
      </c>
      <c r="H12" s="38"/>
      <c r="I12" s="38"/>
      <c r="J12" s="28">
        <v>12.5</v>
      </c>
      <c r="K12" s="28">
        <v>21.9</v>
      </c>
      <c r="L12" s="26" t="s">
        <v>14</v>
      </c>
      <c r="N12">
        <v>1450</v>
      </c>
      <c r="O12" s="16">
        <v>1540</v>
      </c>
    </row>
    <row r="13" spans="1:15" x14ac:dyDescent="0.25">
      <c r="A13" s="1" t="s">
        <v>35</v>
      </c>
      <c r="B13" s="27">
        <v>13.5</v>
      </c>
      <c r="C13" s="27">
        <v>29.9</v>
      </c>
      <c r="D13" s="39">
        <f t="shared" si="2"/>
        <v>0.5</v>
      </c>
      <c r="E13" s="39">
        <f t="shared" si="3"/>
        <v>0.10000000000000142</v>
      </c>
      <c r="F13" s="23">
        <v>14</v>
      </c>
      <c r="G13" s="23">
        <v>30</v>
      </c>
      <c r="H13" s="38"/>
      <c r="I13" s="38"/>
      <c r="J13" s="28">
        <v>13.9</v>
      </c>
      <c r="K13" s="28">
        <v>29.6</v>
      </c>
      <c r="L13" s="26" t="s">
        <v>15</v>
      </c>
      <c r="N13">
        <v>565</v>
      </c>
      <c r="O13">
        <v>700</v>
      </c>
    </row>
    <row r="14" spans="1:15" x14ac:dyDescent="0.25">
      <c r="A14" s="1" t="s">
        <v>36</v>
      </c>
      <c r="B14" s="27">
        <v>14.3</v>
      </c>
      <c r="C14" s="27">
        <v>28.2</v>
      </c>
      <c r="D14" s="39">
        <f t="shared" si="2"/>
        <v>-2.8000000000000007</v>
      </c>
      <c r="E14" s="39">
        <f t="shared" si="3"/>
        <v>1.3000000000000007</v>
      </c>
      <c r="F14" s="23">
        <v>11.5</v>
      </c>
      <c r="G14" s="23">
        <v>29.5</v>
      </c>
      <c r="H14" s="38"/>
      <c r="I14" s="38"/>
      <c r="J14" s="28">
        <v>15</v>
      </c>
      <c r="K14" s="28">
        <v>28</v>
      </c>
      <c r="L14" s="26" t="s">
        <v>16</v>
      </c>
      <c r="N14">
        <v>790</v>
      </c>
      <c r="O14" s="16">
        <v>880</v>
      </c>
    </row>
    <row r="15" spans="1:15" x14ac:dyDescent="0.25">
      <c r="A15" s="1" t="s">
        <v>37</v>
      </c>
      <c r="B15" s="27">
        <v>12.1</v>
      </c>
      <c r="C15" s="27">
        <v>24.3</v>
      </c>
      <c r="D15" s="39">
        <f t="shared" si="2"/>
        <v>-2.0999999999999996</v>
      </c>
      <c r="E15" s="39">
        <f t="shared" si="3"/>
        <v>2.6999999999999993</v>
      </c>
      <c r="F15" s="23">
        <v>10</v>
      </c>
      <c r="G15" s="23">
        <v>27</v>
      </c>
      <c r="H15" s="38"/>
      <c r="I15" s="38"/>
      <c r="J15" s="28">
        <v>12</v>
      </c>
      <c r="K15" s="28">
        <v>24.4</v>
      </c>
      <c r="L15" s="26" t="s">
        <v>17</v>
      </c>
      <c r="N15">
        <v>1010</v>
      </c>
      <c r="O15" s="35">
        <v>1340</v>
      </c>
    </row>
    <row r="16" spans="1:15" x14ac:dyDescent="0.25">
      <c r="A16" s="1" t="s">
        <v>38</v>
      </c>
      <c r="B16" s="27">
        <v>23.8</v>
      </c>
      <c r="C16" s="27">
        <v>28.8</v>
      </c>
      <c r="D16" s="39">
        <f t="shared" si="2"/>
        <v>-3.3000000000000007</v>
      </c>
      <c r="E16" s="39">
        <f t="shared" si="3"/>
        <v>1.3999999999999986</v>
      </c>
      <c r="F16" s="23">
        <v>20.5</v>
      </c>
      <c r="G16" s="23">
        <v>30.2</v>
      </c>
      <c r="H16" s="38"/>
      <c r="I16" s="38"/>
      <c r="J16" s="28">
        <v>24.5</v>
      </c>
      <c r="K16" s="28">
        <v>28.6</v>
      </c>
      <c r="L16" s="26" t="s">
        <v>38</v>
      </c>
      <c r="N16">
        <v>5</v>
      </c>
      <c r="O16" s="16">
        <v>17</v>
      </c>
    </row>
    <row r="17" spans="1:15" x14ac:dyDescent="0.25">
      <c r="A17" s="1" t="s">
        <v>19</v>
      </c>
      <c r="B17" s="27">
        <v>13.4</v>
      </c>
      <c r="C17" s="27">
        <v>25.4</v>
      </c>
      <c r="D17" s="39">
        <f t="shared" si="2"/>
        <v>-2.4000000000000004</v>
      </c>
      <c r="E17" s="39">
        <f t="shared" si="3"/>
        <v>2.6000000000000014</v>
      </c>
      <c r="F17" s="23">
        <v>11</v>
      </c>
      <c r="G17" s="23">
        <v>28</v>
      </c>
      <c r="H17" s="38"/>
      <c r="I17" s="38"/>
      <c r="J17" s="28">
        <v>13.4</v>
      </c>
      <c r="K17" s="28">
        <v>25.2</v>
      </c>
      <c r="L17" s="26" t="s">
        <v>19</v>
      </c>
      <c r="N17">
        <v>950</v>
      </c>
      <c r="O17">
        <v>1024</v>
      </c>
    </row>
    <row r="18" spans="1:15" x14ac:dyDescent="0.25">
      <c r="A18" s="1" t="s">
        <v>22</v>
      </c>
      <c r="B18" s="27">
        <v>14.6</v>
      </c>
      <c r="C18" s="27">
        <v>28.2</v>
      </c>
      <c r="D18" s="39">
        <f t="shared" si="2"/>
        <v>-2.5999999999999996</v>
      </c>
      <c r="E18" s="39">
        <f t="shared" si="3"/>
        <v>1.8000000000000007</v>
      </c>
      <c r="F18" s="23">
        <v>12</v>
      </c>
      <c r="G18" s="23">
        <v>30</v>
      </c>
      <c r="H18" s="38"/>
      <c r="I18" s="38"/>
      <c r="J18" s="28">
        <v>14.3</v>
      </c>
      <c r="K18" s="28">
        <v>27.9</v>
      </c>
      <c r="L18" s="26" t="s">
        <v>22</v>
      </c>
    </row>
    <row r="19" spans="1:15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1" spans="1:15" x14ac:dyDescent="0.25">
      <c r="B21" s="44" t="s">
        <v>40</v>
      </c>
      <c r="C21" s="44"/>
      <c r="D21" s="44"/>
      <c r="E21" s="44"/>
      <c r="F21" s="44"/>
      <c r="G21" s="44"/>
      <c r="H21" s="44"/>
      <c r="I21" s="44"/>
      <c r="J21" s="44"/>
      <c r="K21" s="44"/>
    </row>
    <row r="22" spans="1:15" x14ac:dyDescent="0.25">
      <c r="B22" s="44"/>
      <c r="C22" s="44"/>
      <c r="D22" s="44"/>
      <c r="E22" s="44"/>
      <c r="F22" s="44"/>
      <c r="G22" s="44"/>
      <c r="H22" s="44"/>
      <c r="I22" s="44"/>
      <c r="J22" s="44"/>
      <c r="K22" s="44"/>
    </row>
  </sheetData>
  <mergeCells count="5">
    <mergeCell ref="E1:H1"/>
    <mergeCell ref="B2:C2"/>
    <mergeCell ref="J2:K2"/>
    <mergeCell ref="B21:K22"/>
    <mergeCell ref="F2:G2"/>
  </mergeCells>
  <conditionalFormatting sqref="B4:B18">
    <cfRule type="expression" dxfId="6" priority="7">
      <formula>$D$4:$D$18&lt;-1.5</formula>
    </cfRule>
  </conditionalFormatting>
  <conditionalFormatting sqref="D4:E18">
    <cfRule type="cellIs" dxfId="5" priority="6" operator="lessThanOrEqual">
      <formula>-1.5</formula>
    </cfRule>
    <cfRule type="cellIs" dxfId="4" priority="5" operator="between">
      <formula>-1.6</formula>
      <formula>-3.5</formula>
    </cfRule>
    <cfRule type="cellIs" dxfId="3" priority="4" operator="lessThanOrEqual">
      <formula>-3.6</formula>
    </cfRule>
    <cfRule type="cellIs" dxfId="2" priority="3" operator="greaterThanOrEqual">
      <formula>1.6</formula>
    </cfRule>
    <cfRule type="cellIs" dxfId="1" priority="2" operator="between">
      <formula>1.51</formula>
      <formula>3.51</formula>
    </cfRule>
    <cfRule type="cellIs" dxfId="0" priority="1" operator="greaterThan">
      <formula>3.51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9.6.2019.</vt:lpstr>
      <vt:lpstr>10.6.2019.</vt:lpstr>
      <vt:lpstr>11.6.2019.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DP</cp:lastModifiedBy>
  <dcterms:created xsi:type="dcterms:W3CDTF">2019-06-09T11:40:51Z</dcterms:created>
  <dcterms:modified xsi:type="dcterms:W3CDTF">2019-06-12T06:43:01Z</dcterms:modified>
</cp:coreProperties>
</file>